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<sst xmlns="http://schemas.openxmlformats.org/spreadsheetml/2006/main" count="46" uniqueCount="44">
  <si>
    <t>Nedaňové příjmy:</t>
  </si>
  <si>
    <t>Kapitálové příjmy:</t>
  </si>
  <si>
    <t>pol. 3111 - příjmy z prodeje pozemků</t>
  </si>
  <si>
    <t>Přijaté dotace:</t>
  </si>
  <si>
    <t>Financování</t>
  </si>
  <si>
    <t>Zdroje celkem</t>
  </si>
  <si>
    <t>§ 3399</t>
  </si>
  <si>
    <t>§ 3639</t>
  </si>
  <si>
    <t>Příjmy celkem</t>
  </si>
  <si>
    <t xml:space="preserve">Skutečnost </t>
  </si>
  <si>
    <t>( v tis. Kč )</t>
  </si>
  <si>
    <t>§ 3111</t>
  </si>
  <si>
    <t>§ 3113</t>
  </si>
  <si>
    <t>pol. 2122 - odvody příspěvkových organizací MŠ</t>
  </si>
  <si>
    <t>pol. 2122 - odvody příspěvkových organizací ZŠ Klášterní</t>
  </si>
  <si>
    <t>pol. 2122 - odvody příspěvkových organizací MěKS</t>
  </si>
  <si>
    <t>pol. 2122 - odvody příspěvkových organizací ZŠ Ivančická</t>
  </si>
  <si>
    <t>Rozpočet</t>
  </si>
  <si>
    <t xml:space="preserve">pol. 8123 - dlouhodobé přijaté půjčené prostř. </t>
  </si>
  <si>
    <t xml:space="preserve">pol. 3121 - přijaté dary na pořízení dlouhodobého majetku </t>
  </si>
  <si>
    <t>Upravený rozp.</t>
  </si>
  <si>
    <t>celkem daňové příjmy</t>
  </si>
  <si>
    <t>celkem nedaňové příjmy</t>
  </si>
  <si>
    <t>celkem kapitálové příjmy</t>
  </si>
  <si>
    <t>celkem transfery</t>
  </si>
  <si>
    <t>celkem financování</t>
  </si>
  <si>
    <t xml:space="preserve">pol. 8115 - stav běžného účtu </t>
  </si>
  <si>
    <t>pol. 8115 - stav běžného účtu - FRB</t>
  </si>
  <si>
    <t>"fond Moravský Krumlov 2022"</t>
  </si>
  <si>
    <t>pol. 3122 - přijaté příspěvky na pořízení dlouhododbého maj.</t>
  </si>
  <si>
    <t>pol. 4222 - investiční přijaté transfery od krajů</t>
  </si>
  <si>
    <t xml:space="preserve">pol. 1511 - daň z nemovitostí </t>
  </si>
  <si>
    <t>pol. 3112 - příjmy z prodeje ost.hm.majetku</t>
  </si>
  <si>
    <t xml:space="preserve">pol. 2122 - odvody příspěvkových organizací SM </t>
  </si>
  <si>
    <t xml:space="preserve">Očekávaná skutečnost </t>
  </si>
  <si>
    <t>ost.nedaň.příjmy - příslib dotace rybník</t>
  </si>
  <si>
    <t>pol. 4213 - investiční transfery se státních fondů</t>
  </si>
  <si>
    <t>Rozpočtové příjmy  - podklad pro rozpočet -  prostředky rozvoje Města Moravský Krumlov pro rok 2019</t>
  </si>
  <si>
    <t>leden-září 2018</t>
  </si>
  <si>
    <t>r. 2018</t>
  </si>
  <si>
    <t>pol. 2412 - splátky půjček</t>
  </si>
  <si>
    <t>pol. 4216 - ostatní investiční transfery -ZŠ Klášterní</t>
  </si>
  <si>
    <t>pol. 4216 - ostatní investiční transfery - rybník</t>
  </si>
  <si>
    <t>Skutečnost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</si>
</sst>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164" fontId="8" fillId="24" borderId="15" xfId="0" applyNumberFormat="1" applyFont="1" applyFill="1" applyBorder="1" applyAlignment="1">
      <alignment/>
    </xf>
    <xf numFmtId="0" fontId="8" fillId="24" borderId="15" xfId="0" applyFont="1" applyFill="1" applyBorder="1" applyAlignment="1">
      <alignment/>
    </xf>
    <xf numFmtId="165" fontId="8" fillId="24" borderId="15" xfId="0" applyNumberFormat="1" applyFont="1" applyFill="1" applyBorder="1" applyAlignment="1">
      <alignment/>
    </xf>
    <xf numFmtId="165" fontId="7" fillId="24" borderId="15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4" fontId="7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7" fillId="24" borderId="15" xfId="0" applyNumberFormat="1" applyFont="1" applyFill="1" applyBorder="1" applyAlignment="1">
      <alignment/>
    </xf>
    <xf numFmtId="2" fontId="7" fillId="2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8" fillId="24" borderId="18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24" borderId="15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1" fontId="0" fillId="0" borderId="0" xfId="0" applyNumberFormat="1" applyAlignment="1">
      <alignment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43" fontId="27" fillId="0" borderId="22" xfId="34" applyFont="1" applyBorder="1" applyAlignment="1">
      <alignment horizontal="center"/>
    </xf>
    <xf numFmtId="43" fontId="27" fillId="0" borderId="23" xfId="34" applyFont="1" applyBorder="1" applyAlignment="1">
      <alignment horizontal="center"/>
    </xf>
    <xf numFmtId="43" fontId="27" fillId="0" borderId="24" xfId="34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50" zoomScaleNormal="150" zoomScalePageLayoutView="0" workbookViewId="0" topLeftCell="B37">
      <selection activeCell="J45" sqref="J45:J48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3" width="11.28125" style="0" customWidth="1"/>
    <col min="4" max="5" width="10.57421875" style="0" customWidth="1"/>
    <col min="6" max="6" width="11.140625" style="0" customWidth="1"/>
    <col min="7" max="7" width="11.7109375" style="0" customWidth="1"/>
    <col min="11" max="11" width="11.421875" style="0" bestFit="1" customWidth="1"/>
  </cols>
  <sheetData>
    <row r="1" spans="2:8" ht="29.25" customHeight="1">
      <c r="B1" s="81" t="s">
        <v>37</v>
      </c>
      <c r="C1" s="82"/>
      <c r="D1" s="82"/>
      <c r="E1" s="82"/>
      <c r="F1" s="82"/>
      <c r="G1" s="82"/>
      <c r="H1" s="83"/>
    </row>
    <row r="2" spans="2:8" ht="15.75" thickBot="1">
      <c r="B2" s="84" t="s">
        <v>28</v>
      </c>
      <c r="C2" s="85"/>
      <c r="D2" s="85"/>
      <c r="E2" s="85"/>
      <c r="F2" s="85"/>
      <c r="G2" s="85"/>
      <c r="H2" s="86"/>
    </row>
    <row r="3" spans="2:3" ht="12.75">
      <c r="B3" s="2" t="s">
        <v>10</v>
      </c>
      <c r="C3" s="2"/>
    </row>
    <row r="4" spans="2:3" ht="12.75">
      <c r="B4" s="2"/>
      <c r="C4" s="2"/>
    </row>
    <row r="5" spans="2:3" ht="12.75">
      <c r="B5" s="2"/>
      <c r="C5" s="2"/>
    </row>
    <row r="6" spans="2:8" ht="18.75">
      <c r="B6" s="3"/>
      <c r="C6" s="4" t="s">
        <v>43</v>
      </c>
      <c r="D6" s="4" t="s">
        <v>17</v>
      </c>
      <c r="E6" s="4" t="s">
        <v>20</v>
      </c>
      <c r="F6" s="4" t="s">
        <v>9</v>
      </c>
      <c r="G6" s="67" t="s">
        <v>34</v>
      </c>
      <c r="H6" s="68" t="s">
        <v>17</v>
      </c>
    </row>
    <row r="7" spans="2:8" ht="12.75">
      <c r="B7" s="5"/>
      <c r="C7" s="6">
        <v>2017</v>
      </c>
      <c r="D7" s="6">
        <v>2018</v>
      </c>
      <c r="E7" s="6">
        <v>2018</v>
      </c>
      <c r="F7" s="19" t="s">
        <v>38</v>
      </c>
      <c r="G7" s="19" t="s">
        <v>39</v>
      </c>
      <c r="H7" s="68">
        <v>2019</v>
      </c>
    </row>
    <row r="8" spans="2:8" ht="12.75">
      <c r="B8" s="7" t="s">
        <v>31</v>
      </c>
      <c r="C8" s="77">
        <v>9787</v>
      </c>
      <c r="D8" s="22">
        <v>9300</v>
      </c>
      <c r="E8" s="22">
        <v>9300</v>
      </c>
      <c r="F8" s="20">
        <v>6567</v>
      </c>
      <c r="G8" s="69">
        <v>9800</v>
      </c>
      <c r="H8" s="1">
        <v>9800</v>
      </c>
    </row>
    <row r="9" spans="2:8" ht="13.5" thickBot="1">
      <c r="B9" s="8"/>
      <c r="C9" s="8"/>
      <c r="D9" s="23"/>
      <c r="E9" s="24"/>
      <c r="F9" s="25"/>
      <c r="G9" s="70"/>
      <c r="H9" s="1"/>
    </row>
    <row r="10" spans="2:8" ht="13.5" thickBot="1">
      <c r="B10" s="49" t="s">
        <v>21</v>
      </c>
      <c r="C10" s="78">
        <f aca="true" t="shared" si="0" ref="C10:H10">SUM(C8:C9)</f>
        <v>9787</v>
      </c>
      <c r="D10" s="50">
        <f t="shared" si="0"/>
        <v>9300</v>
      </c>
      <c r="E10" s="50">
        <f t="shared" si="0"/>
        <v>9300</v>
      </c>
      <c r="F10" s="50">
        <f t="shared" si="0"/>
        <v>6567</v>
      </c>
      <c r="G10" s="50">
        <f t="shared" si="0"/>
        <v>9800</v>
      </c>
      <c r="H10" s="72">
        <f t="shared" si="0"/>
        <v>9800</v>
      </c>
    </row>
    <row r="11" spans="2:7" ht="12.75">
      <c r="B11" s="9"/>
      <c r="C11" s="9"/>
      <c r="D11" s="26"/>
      <c r="E11" s="26"/>
      <c r="F11" s="26"/>
      <c r="G11" s="26"/>
    </row>
    <row r="12" spans="2:7" ht="12.75">
      <c r="B12" s="5"/>
      <c r="C12" s="5"/>
      <c r="D12" s="27"/>
      <c r="E12" s="27"/>
      <c r="F12" s="27"/>
      <c r="G12" s="27"/>
    </row>
    <row r="13" spans="1:8" ht="12.75">
      <c r="A13" s="1"/>
      <c r="B13" s="48" t="s">
        <v>0</v>
      </c>
      <c r="C13" s="48"/>
      <c r="D13" s="28"/>
      <c r="E13" s="28"/>
      <c r="F13" s="28"/>
      <c r="G13" s="28"/>
      <c r="H13" s="1"/>
    </row>
    <row r="14" spans="1:8" ht="12.75">
      <c r="A14" s="1"/>
      <c r="B14" s="7"/>
      <c r="C14" s="7"/>
      <c r="D14" s="28"/>
      <c r="E14" s="28"/>
      <c r="F14" s="28"/>
      <c r="G14" s="28"/>
      <c r="H14" s="1"/>
    </row>
    <row r="15" spans="1:8" ht="12.75">
      <c r="A15" s="16" t="s">
        <v>11</v>
      </c>
      <c r="B15" s="11" t="s">
        <v>13</v>
      </c>
      <c r="C15" s="11"/>
      <c r="D15" s="1">
        <v>360</v>
      </c>
      <c r="E15" s="1">
        <v>360</v>
      </c>
      <c r="F15" s="30">
        <v>0</v>
      </c>
      <c r="G15" s="30">
        <v>360</v>
      </c>
      <c r="H15" s="1">
        <v>360</v>
      </c>
    </row>
    <row r="16" spans="1:8" ht="12.75">
      <c r="A16" s="16" t="s">
        <v>12</v>
      </c>
      <c r="B16" s="11" t="s">
        <v>14</v>
      </c>
      <c r="C16" s="11"/>
      <c r="D16" s="1">
        <v>556</v>
      </c>
      <c r="E16" s="1">
        <v>556</v>
      </c>
      <c r="F16" s="30">
        <v>418</v>
      </c>
      <c r="G16" s="30">
        <v>556</v>
      </c>
      <c r="H16" s="1">
        <v>576</v>
      </c>
    </row>
    <row r="17" spans="1:10" ht="12.75">
      <c r="A17" s="16" t="s">
        <v>12</v>
      </c>
      <c r="B17" s="11" t="s">
        <v>16</v>
      </c>
      <c r="C17" s="11"/>
      <c r="D17" s="1">
        <v>791</v>
      </c>
      <c r="E17" s="1">
        <v>791</v>
      </c>
      <c r="F17" s="30">
        <v>374</v>
      </c>
      <c r="G17" s="30">
        <v>791</v>
      </c>
      <c r="H17" s="1">
        <v>748</v>
      </c>
      <c r="I17" s="71"/>
      <c r="J17" s="71"/>
    </row>
    <row r="18" spans="1:10" ht="12.75">
      <c r="A18" s="16" t="s">
        <v>6</v>
      </c>
      <c r="B18" s="11" t="s">
        <v>15</v>
      </c>
      <c r="C18" s="11"/>
      <c r="D18" s="1">
        <v>13</v>
      </c>
      <c r="E18" s="1">
        <v>13</v>
      </c>
      <c r="F18" s="30">
        <v>0</v>
      </c>
      <c r="G18" s="30">
        <v>13</v>
      </c>
      <c r="H18" s="1">
        <v>13</v>
      </c>
      <c r="I18" s="71"/>
      <c r="J18" s="71"/>
    </row>
    <row r="19" spans="1:8" ht="12.75">
      <c r="A19" s="16" t="s">
        <v>7</v>
      </c>
      <c r="B19" s="11" t="s">
        <v>33</v>
      </c>
      <c r="C19" s="11"/>
      <c r="D19" s="1">
        <v>7918</v>
      </c>
      <c r="E19" s="1">
        <v>8468</v>
      </c>
      <c r="F19" s="30">
        <v>4000</v>
      </c>
      <c r="G19" s="60">
        <v>8468</v>
      </c>
      <c r="H19" s="1">
        <v>8500</v>
      </c>
    </row>
    <row r="20" spans="1:8" ht="12.75">
      <c r="A20" s="17"/>
      <c r="B20" s="11" t="s">
        <v>35</v>
      </c>
      <c r="C20" s="11"/>
      <c r="D20" s="75">
        <v>2000</v>
      </c>
      <c r="E20" s="75">
        <v>2000</v>
      </c>
      <c r="F20" s="30">
        <v>0</v>
      </c>
      <c r="G20" s="60">
        <v>0</v>
      </c>
      <c r="H20" s="75"/>
    </row>
    <row r="21" spans="1:10" ht="12.75">
      <c r="A21" s="17"/>
      <c r="B21" s="11" t="s">
        <v>40</v>
      </c>
      <c r="C21" s="11"/>
      <c r="D21" s="75"/>
      <c r="E21" s="75"/>
      <c r="F21" s="30"/>
      <c r="G21" s="60"/>
      <c r="H21" s="75">
        <v>2000</v>
      </c>
      <c r="J21" s="80"/>
    </row>
    <row r="22" spans="1:7" ht="13.5" thickBot="1">
      <c r="A22" s="17"/>
      <c r="B22" s="12"/>
      <c r="C22" s="12"/>
      <c r="D22" s="33"/>
      <c r="E22" s="61"/>
      <c r="F22" s="33"/>
      <c r="G22" s="33"/>
    </row>
    <row r="23" spans="1:8" ht="13.5" thickBot="1">
      <c r="A23" s="18"/>
      <c r="B23" s="49" t="s">
        <v>22</v>
      </c>
      <c r="C23" s="78">
        <v>11185</v>
      </c>
      <c r="D23" s="51">
        <f>SUM(D15:D22)</f>
        <v>11638</v>
      </c>
      <c r="E23" s="51">
        <f>SUM(E15:E22)</f>
        <v>12188</v>
      </c>
      <c r="F23" s="52">
        <f>SUM(F15:F22)</f>
        <v>4792</v>
      </c>
      <c r="G23" s="52">
        <f>SUM(G15:G22)</f>
        <v>10188</v>
      </c>
      <c r="H23" s="72">
        <f>SUM(H15:H22)</f>
        <v>12197</v>
      </c>
    </row>
    <row r="24" spans="1:7" ht="12.75">
      <c r="A24" s="18"/>
      <c r="B24" s="14"/>
      <c r="C24" s="14"/>
      <c r="D24" s="35"/>
      <c r="E24" s="35"/>
      <c r="F24" s="36"/>
      <c r="G24" s="36"/>
    </row>
    <row r="25" spans="1:8" ht="12.75">
      <c r="A25" s="18"/>
      <c r="B25" s="48" t="s">
        <v>1</v>
      </c>
      <c r="C25" s="79"/>
      <c r="D25" s="37"/>
      <c r="E25" s="37"/>
      <c r="F25" s="28"/>
      <c r="G25" s="28"/>
      <c r="H25" s="1"/>
    </row>
    <row r="26" spans="1:8" ht="12.75">
      <c r="A26" s="18"/>
      <c r="B26" s="7"/>
      <c r="C26" s="77"/>
      <c r="D26" s="37"/>
      <c r="E26" s="37"/>
      <c r="F26" s="28"/>
      <c r="G26" s="28"/>
      <c r="H26" s="1"/>
    </row>
    <row r="27" spans="1:8" ht="12.75">
      <c r="A27" s="18"/>
      <c r="B27" s="7" t="s">
        <v>2</v>
      </c>
      <c r="C27" s="7"/>
      <c r="D27" s="30">
        <v>12000</v>
      </c>
      <c r="E27" s="22">
        <v>12000</v>
      </c>
      <c r="F27" s="30">
        <v>7850</v>
      </c>
      <c r="G27" s="30">
        <v>8000</v>
      </c>
      <c r="H27" s="1">
        <v>2000</v>
      </c>
    </row>
    <row r="28" spans="1:8" ht="12.75">
      <c r="A28" s="18"/>
      <c r="B28" s="7" t="s">
        <v>32</v>
      </c>
      <c r="C28" s="7"/>
      <c r="D28" s="30">
        <v>0</v>
      </c>
      <c r="E28" s="22">
        <v>0</v>
      </c>
      <c r="F28" s="30">
        <v>0</v>
      </c>
      <c r="G28" s="30">
        <v>0</v>
      </c>
      <c r="H28" s="1"/>
    </row>
    <row r="29" spans="1:8" ht="12.75">
      <c r="A29" s="18"/>
      <c r="B29" s="7" t="s">
        <v>29</v>
      </c>
      <c r="C29" s="7"/>
      <c r="D29" s="30">
        <v>0</v>
      </c>
      <c r="E29" s="29">
        <v>0</v>
      </c>
      <c r="F29" s="30">
        <v>22</v>
      </c>
      <c r="G29" s="30">
        <v>22</v>
      </c>
      <c r="H29" s="1"/>
    </row>
    <row r="30" spans="1:8" ht="12.75">
      <c r="A30" s="18"/>
      <c r="B30" s="7" t="s">
        <v>19</v>
      </c>
      <c r="C30" s="7"/>
      <c r="D30" s="30">
        <v>0</v>
      </c>
      <c r="E30" s="29">
        <v>170</v>
      </c>
      <c r="F30" s="30">
        <v>170</v>
      </c>
      <c r="G30" s="30">
        <v>170</v>
      </c>
      <c r="H30" s="1"/>
    </row>
    <row r="31" spans="1:7" ht="13.5" thickBot="1">
      <c r="A31" s="18"/>
      <c r="B31" s="15"/>
      <c r="C31" s="15"/>
      <c r="D31" s="38"/>
      <c r="E31" s="32"/>
      <c r="F31" s="39"/>
      <c r="G31" s="39"/>
    </row>
    <row r="32" spans="1:8" ht="13.5" thickBot="1">
      <c r="A32" s="18"/>
      <c r="B32" s="49" t="s">
        <v>23</v>
      </c>
      <c r="C32" s="78">
        <v>11946</v>
      </c>
      <c r="D32" s="51">
        <f>SUM(D27:D30)</f>
        <v>12000</v>
      </c>
      <c r="E32" s="51">
        <f>SUM(E27:E30)</f>
        <v>12170</v>
      </c>
      <c r="F32" s="52">
        <f>SUM(F27:F30)</f>
        <v>8042</v>
      </c>
      <c r="G32" s="52">
        <f>SUM(G27:G31)</f>
        <v>8192</v>
      </c>
      <c r="H32" s="72">
        <f>SUM(H27:H31)</f>
        <v>2000</v>
      </c>
    </row>
    <row r="33" spans="1:7" ht="12.75">
      <c r="A33" s="18"/>
      <c r="B33" s="5"/>
      <c r="C33" s="5"/>
      <c r="D33" s="27"/>
      <c r="E33" s="27"/>
      <c r="F33" s="27"/>
      <c r="G33" s="27"/>
    </row>
    <row r="34" spans="2:7" ht="12.75">
      <c r="B34" s="5"/>
      <c r="C34" s="5"/>
      <c r="D34" s="27"/>
      <c r="E34" s="27"/>
      <c r="F34" s="27"/>
      <c r="G34" s="27"/>
    </row>
    <row r="35" spans="2:8" ht="12.75">
      <c r="B35" s="48" t="s">
        <v>3</v>
      </c>
      <c r="C35" s="48"/>
      <c r="D35" s="28"/>
      <c r="E35" s="28"/>
      <c r="F35" s="28"/>
      <c r="G35" s="28"/>
      <c r="H35" s="1"/>
    </row>
    <row r="36" spans="2:8" ht="12.75">
      <c r="B36" s="11"/>
      <c r="C36" s="11"/>
      <c r="D36" s="28"/>
      <c r="E36" s="28"/>
      <c r="F36" s="28"/>
      <c r="G36" s="28"/>
      <c r="H36" s="1"/>
    </row>
    <row r="37" spans="2:11" ht="12.75">
      <c r="B37" s="73" t="s">
        <v>36</v>
      </c>
      <c r="C37" s="73"/>
      <c r="D37" s="28">
        <v>0</v>
      </c>
      <c r="E37" s="31">
        <v>0</v>
      </c>
      <c r="F37" s="31">
        <v>0</v>
      </c>
      <c r="G37" s="31">
        <v>0</v>
      </c>
      <c r="H37" s="1">
        <v>0</v>
      </c>
      <c r="J37" s="62"/>
      <c r="K37" s="62"/>
    </row>
    <row r="38" spans="2:8" ht="12.75">
      <c r="B38" s="7" t="s">
        <v>41</v>
      </c>
      <c r="C38" s="7"/>
      <c r="D38" s="40">
        <v>0</v>
      </c>
      <c r="E38" s="40">
        <v>0</v>
      </c>
      <c r="F38" s="31">
        <v>0</v>
      </c>
      <c r="G38" s="31">
        <v>0</v>
      </c>
      <c r="H38" s="1">
        <v>16529</v>
      </c>
    </row>
    <row r="39" spans="2:8" ht="12.75">
      <c r="B39" s="7" t="s">
        <v>42</v>
      </c>
      <c r="C39" s="7"/>
      <c r="D39" s="40"/>
      <c r="E39" s="40"/>
      <c r="F39" s="31"/>
      <c r="G39" s="31">
        <v>2000</v>
      </c>
      <c r="H39" s="1"/>
    </row>
    <row r="40" spans="2:11" ht="12.75">
      <c r="B40" s="7" t="s">
        <v>30</v>
      </c>
      <c r="C40" s="7"/>
      <c r="D40" s="40">
        <v>0</v>
      </c>
      <c r="E40" s="40">
        <v>750</v>
      </c>
      <c r="F40" s="31">
        <v>0</v>
      </c>
      <c r="G40" s="31">
        <v>750</v>
      </c>
      <c r="H40" s="1">
        <v>0</v>
      </c>
      <c r="J40" s="63"/>
      <c r="K40" s="63"/>
    </row>
    <row r="41" spans="2:7" ht="13.5" thickBot="1">
      <c r="B41" s="12"/>
      <c r="C41" s="12"/>
      <c r="D41" s="41"/>
      <c r="E41" s="41"/>
      <c r="F41" s="33"/>
      <c r="G41" s="33"/>
    </row>
    <row r="42" spans="2:8" ht="13.5" thickBot="1">
      <c r="B42" s="49" t="s">
        <v>24</v>
      </c>
      <c r="C42" s="78">
        <v>2979</v>
      </c>
      <c r="D42" s="53">
        <f>SUM(D37:D40)</f>
        <v>0</v>
      </c>
      <c r="E42" s="53">
        <f>SUM(E37:E40)</f>
        <v>750</v>
      </c>
      <c r="F42" s="52">
        <f>SUM(F37:F40)</f>
        <v>0</v>
      </c>
      <c r="G42" s="52">
        <f>SUM(G37:G41)</f>
        <v>2750</v>
      </c>
      <c r="H42" s="72">
        <f>SUM(H37:H41)</f>
        <v>16529</v>
      </c>
    </row>
    <row r="43" spans="2:7" ht="12.75">
      <c r="B43" s="12"/>
      <c r="C43" s="12"/>
      <c r="D43" s="41"/>
      <c r="E43" s="41"/>
      <c r="F43" s="34"/>
      <c r="G43" s="34"/>
    </row>
    <row r="44" spans="2:7" ht="12.75">
      <c r="B44" s="5"/>
      <c r="C44" s="5"/>
      <c r="D44" s="42"/>
      <c r="E44" s="42"/>
      <c r="F44" s="27"/>
      <c r="G44" s="27"/>
    </row>
    <row r="45" spans="2:8" ht="12.75">
      <c r="B45" s="54" t="s">
        <v>8</v>
      </c>
      <c r="C45" s="54">
        <f>SUM(C10:C44)</f>
        <v>35897</v>
      </c>
      <c r="D45" s="55">
        <f>SUM(D10+D23+D32+D42)</f>
        <v>32938</v>
      </c>
      <c r="E45" s="55">
        <f>SUM(E10+E23+E32+E42)</f>
        <v>34408</v>
      </c>
      <c r="F45" s="56">
        <f>SUM(F10+F23+F32+F42)</f>
        <v>19401</v>
      </c>
      <c r="G45" s="56">
        <f>G10+G23+G32+G42</f>
        <v>30930</v>
      </c>
      <c r="H45" s="72">
        <f>H10+H23+H32+H42</f>
        <v>40526</v>
      </c>
    </row>
    <row r="46" spans="2:7" ht="12.75">
      <c r="B46" s="13"/>
      <c r="C46" s="13"/>
      <c r="D46" s="43"/>
      <c r="E46" s="43"/>
      <c r="F46" s="44"/>
      <c r="G46" s="44"/>
    </row>
    <row r="47" spans="2:7" ht="12.75">
      <c r="B47" s="5"/>
      <c r="C47" s="5"/>
      <c r="D47" s="42"/>
      <c r="E47" s="42"/>
      <c r="F47" s="27"/>
      <c r="G47" s="27"/>
    </row>
    <row r="48" spans="2:8" ht="12.75">
      <c r="B48" s="10" t="s">
        <v>4</v>
      </c>
      <c r="C48" s="10"/>
      <c r="D48" s="21"/>
      <c r="E48" s="29"/>
      <c r="F48" s="28"/>
      <c r="G48" s="28"/>
      <c r="H48" s="1"/>
    </row>
    <row r="49" spans="2:8" ht="12.75">
      <c r="B49" s="7" t="s">
        <v>18</v>
      </c>
      <c r="C49" s="7"/>
      <c r="D49" s="21">
        <v>0</v>
      </c>
      <c r="E49" s="21">
        <v>16500</v>
      </c>
      <c r="F49" s="21">
        <v>0</v>
      </c>
      <c r="G49" s="21">
        <v>16500</v>
      </c>
      <c r="H49" s="1">
        <v>0</v>
      </c>
    </row>
    <row r="50" spans="2:11" ht="12.75">
      <c r="B50" s="7" t="s">
        <v>26</v>
      </c>
      <c r="C50" s="7"/>
      <c r="D50" s="21">
        <v>40900</v>
      </c>
      <c r="E50" s="21">
        <v>64548</v>
      </c>
      <c r="F50" s="21">
        <v>-17734</v>
      </c>
      <c r="G50" s="21">
        <v>33312</v>
      </c>
      <c r="H50" s="74">
        <v>32740</v>
      </c>
      <c r="J50" s="26"/>
      <c r="K50" s="26"/>
    </row>
    <row r="51" spans="2:13" ht="12.75">
      <c r="B51" s="7" t="s">
        <v>27</v>
      </c>
      <c r="C51" s="7"/>
      <c r="D51" s="21">
        <v>516</v>
      </c>
      <c r="E51" s="21">
        <v>516</v>
      </c>
      <c r="F51" s="21">
        <v>516</v>
      </c>
      <c r="G51" s="21">
        <v>516</v>
      </c>
      <c r="H51" s="1">
        <v>516</v>
      </c>
      <c r="J51" s="26"/>
      <c r="K51" s="26"/>
      <c r="L51" s="26"/>
      <c r="M51" s="26"/>
    </row>
    <row r="52" spans="2:11" ht="12.75">
      <c r="B52" s="15"/>
      <c r="C52" s="15"/>
      <c r="D52" s="45"/>
      <c r="E52" s="45"/>
      <c r="F52" s="59"/>
      <c r="G52" s="59"/>
      <c r="J52" s="66"/>
      <c r="K52" s="66"/>
    </row>
    <row r="53" spans="2:10" ht="13.5" thickBot="1">
      <c r="B53" s="12"/>
      <c r="C53" s="12"/>
      <c r="D53" s="45"/>
      <c r="E53" s="45"/>
      <c r="F53" s="59"/>
      <c r="G53" s="38"/>
      <c r="J53" s="66"/>
    </row>
    <row r="54" spans="2:8" ht="13.5" thickBot="1">
      <c r="B54" s="49" t="s">
        <v>25</v>
      </c>
      <c r="C54" s="78">
        <v>-23166</v>
      </c>
      <c r="D54" s="57">
        <f>SUM(D49:D53)</f>
        <v>41416</v>
      </c>
      <c r="E54" s="57">
        <f>SUM(E49:E53)</f>
        <v>81564</v>
      </c>
      <c r="F54" s="58">
        <f>SUM(F49:F53)</f>
        <v>-17218</v>
      </c>
      <c r="G54" s="76">
        <f>SUM(G49:G53)</f>
        <v>50328</v>
      </c>
      <c r="H54" s="72">
        <f>SUM(H48:H53)</f>
        <v>33256</v>
      </c>
    </row>
    <row r="55" spans="2:7" ht="13.5" thickBot="1">
      <c r="B55" s="5"/>
      <c r="C55" s="5"/>
      <c r="D55" s="46"/>
      <c r="E55" s="46"/>
      <c r="F55" s="47"/>
      <c r="G55" s="47"/>
    </row>
    <row r="56" spans="2:8" ht="13.5" thickBot="1">
      <c r="B56" s="49" t="s">
        <v>5</v>
      </c>
      <c r="C56" s="78"/>
      <c r="D56" s="64">
        <f>SUM(D10+D23+D32+D42+D54)</f>
        <v>74354</v>
      </c>
      <c r="E56" s="65">
        <f>SUM(E10+E23+E32+E42+E54)</f>
        <v>115972</v>
      </c>
      <c r="F56" s="56">
        <f>SUM(F45+F54)</f>
        <v>2183</v>
      </c>
      <c r="G56" s="56">
        <f>G45+G54</f>
        <v>81258</v>
      </c>
      <c r="H56" s="72">
        <f>H45+H54</f>
        <v>73782</v>
      </c>
    </row>
    <row r="58" spans="2:3" ht="12.75">
      <c r="B58" s="27"/>
      <c r="C58" s="27"/>
    </row>
  </sheetData>
  <sheetProtection/>
  <mergeCells count="2">
    <mergeCell ref="B1:H1"/>
    <mergeCell ref="B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2018-11-28T12:27:57Z</cp:lastPrinted>
  <dcterms:created xsi:type="dcterms:W3CDTF">2009-01-19T09:32:55Z</dcterms:created>
  <dcterms:modified xsi:type="dcterms:W3CDTF">2019-01-02T11:30:16Z</dcterms:modified>
  <cp:category/>
  <cp:version/>
  <cp:contentType/>
  <cp:contentStatus/>
</cp:coreProperties>
</file>